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२०७८-०३-१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 s="1"/>
  <c r="D19" i="1"/>
  <c r="E18" i="1"/>
  <c r="E17" i="1"/>
  <c r="E16" i="1"/>
  <c r="D15" i="1"/>
  <c r="E14" i="1"/>
  <c r="E13" i="1"/>
  <c r="E12" i="1"/>
  <c r="E11" i="1"/>
  <c r="E10" i="1"/>
  <c r="E9" i="1"/>
  <c r="E8" i="1"/>
  <c r="E7" i="1"/>
  <c r="E15" i="1" s="1"/>
  <c r="C15" i="1" s="1"/>
  <c r="D6" i="1"/>
  <c r="D20" i="1" s="1"/>
  <c r="E5" i="1"/>
  <c r="E4" i="1"/>
  <c r="E3" i="1"/>
  <c r="E6" i="1" s="1"/>
  <c r="E20" i="1" l="1"/>
  <c r="C20" i="1" s="1"/>
  <c r="C6" i="1"/>
</calcChain>
</file>

<file path=xl/sharedStrings.xml><?xml version="1.0" encoding="utf-8"?>
<sst xmlns="http://schemas.openxmlformats.org/spreadsheetml/2006/main" count="26" uniqueCount="26">
  <si>
    <r>
      <t>धान रोपाई सम्बन्धी विवरण (०७७/७८) मितिः 14</t>
    </r>
    <r>
      <rPr>
        <b/>
        <sz val="12"/>
        <rFont val="Kalimati"/>
        <charset val="1"/>
      </rPr>
      <t>/०३/०७८</t>
    </r>
    <r>
      <rPr>
        <b/>
        <sz val="12"/>
        <color indexed="8"/>
        <rFont val="Kalimati"/>
        <charset val="1"/>
      </rPr>
      <t xml:space="preserve"> </t>
    </r>
  </si>
  <si>
    <t>क्र.सं.</t>
  </si>
  <si>
    <t>जिल्ला</t>
  </si>
  <si>
    <t>रोपाई %</t>
  </si>
  <si>
    <t>धान लगाउने क्षेत्रफल (हे.)</t>
  </si>
  <si>
    <t>धान रोपेको क्षेत्रफल (हे.)</t>
  </si>
  <si>
    <t>कैफियत</t>
  </si>
  <si>
    <t>ताप्लेजुङ्ग</t>
  </si>
  <si>
    <t>संखुवासभा</t>
  </si>
  <si>
    <t>सोलुखुम्बु</t>
  </si>
  <si>
    <t>उच्च पहाड जम्मा</t>
  </si>
  <si>
    <t>पाँचथर</t>
  </si>
  <si>
    <t>ईलाम</t>
  </si>
  <si>
    <t>भोजपुर</t>
  </si>
  <si>
    <t>तेह्रथुम</t>
  </si>
  <si>
    <t>धनकुटा</t>
  </si>
  <si>
    <t>उदयपुर</t>
  </si>
  <si>
    <t>ओखलढुङ्गा</t>
  </si>
  <si>
    <t>खोटाङ्ग</t>
  </si>
  <si>
    <t>मध्य पहाड जम्मा</t>
  </si>
  <si>
    <t>झापा</t>
  </si>
  <si>
    <t>मोरङ्ग</t>
  </si>
  <si>
    <t>सुनसरी</t>
  </si>
  <si>
    <t>तराई जम्मा</t>
  </si>
  <si>
    <t xml:space="preserve">k|b]z g+=! hDdf </t>
  </si>
  <si>
    <r>
      <t xml:space="preserve">(गत आ.व. मा यही समयमा २१.३६ </t>
    </r>
    <r>
      <rPr>
        <sz val="11"/>
        <color theme="1"/>
        <rFont val="Kalimati"/>
        <charset val="1"/>
      </rPr>
      <t>%</t>
    </r>
    <r>
      <rPr>
        <sz val="11"/>
        <color theme="1"/>
        <rFont val="Calibri"/>
        <family val="2"/>
      </rPr>
      <t xml:space="preserve">  रोपाई भएको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</si>
</sst>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theme="1"/>
      <name val="Kalimati"/>
      <charset val="1"/>
    </font>
    <font>
      <b/>
      <sz val="12"/>
      <name val="Kalimati"/>
      <charset val="1"/>
    </font>
    <font>
      <b/>
      <sz val="12"/>
      <color indexed="8"/>
      <name val="Kalimati"/>
      <charset val="1"/>
    </font>
    <font>
      <sz val="12"/>
      <color theme="1"/>
      <name val="Fontasy Himali"/>
      <family val="5"/>
    </font>
    <font>
      <sz val="12"/>
      <color theme="1"/>
      <name val="Kalimati"/>
      <charset val="1"/>
    </font>
    <font>
      <b/>
      <i/>
      <u/>
      <sz val="12"/>
      <color theme="1"/>
      <name val="Fontasy Himali"/>
      <family val="5"/>
    </font>
    <font>
      <b/>
      <i/>
      <u/>
      <sz val="12"/>
      <color theme="1"/>
      <name val="Kalimati"/>
      <charset val="1"/>
    </font>
    <font>
      <b/>
      <i/>
      <u/>
      <sz val="16"/>
      <color theme="1"/>
      <name val="Preeti"/>
    </font>
    <font>
      <sz val="16"/>
      <color theme="1"/>
      <name val="Preeti"/>
    </font>
    <font>
      <i/>
      <u/>
      <sz val="12"/>
      <color theme="1"/>
      <name val="Fontasy Himali"/>
      <family val="5"/>
    </font>
    <font>
      <i/>
      <u/>
      <sz val="16"/>
      <color theme="1"/>
      <name val="Preeti"/>
    </font>
    <font>
      <b/>
      <u val="double"/>
      <sz val="16"/>
      <color theme="1"/>
      <name val="Preeti"/>
    </font>
    <font>
      <b/>
      <u val="double"/>
      <sz val="13"/>
      <color theme="1"/>
      <name val="Preeti"/>
    </font>
    <font>
      <b/>
      <u val="double"/>
      <sz val="12"/>
      <color theme="1"/>
      <name val="Fontasy Himali"/>
      <family val="5"/>
    </font>
    <font>
      <sz val="11"/>
      <color theme="1"/>
      <name val="Kalimati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1" fontId="4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/>
    <xf numFmtId="0" fontId="9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/>
    <xf numFmtId="0" fontId="12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6" workbookViewId="0">
      <selection activeCell="J5" sqref="J5"/>
    </sheetView>
  </sheetViews>
  <sheetFormatPr defaultRowHeight="14.4" x14ac:dyDescent="0.3"/>
  <cols>
    <col min="2" max="2" width="23.6640625" customWidth="1"/>
    <col min="3" max="3" width="13.6640625" customWidth="1"/>
    <col min="4" max="4" width="14" customWidth="1"/>
    <col min="5" max="5" width="15.6640625" customWidth="1"/>
    <col min="6" max="6" width="12.88671875" customWidth="1"/>
  </cols>
  <sheetData>
    <row r="1" spans="1:6" ht="24" x14ac:dyDescent="0.3">
      <c r="A1" s="27" t="s">
        <v>0</v>
      </c>
      <c r="B1" s="27"/>
      <c r="C1" s="27"/>
      <c r="D1" s="27"/>
      <c r="E1" s="27"/>
      <c r="F1" s="27"/>
    </row>
    <row r="2" spans="1:6" ht="72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24" x14ac:dyDescent="0.75">
      <c r="A3" s="2">
        <v>1</v>
      </c>
      <c r="B3" s="3" t="s">
        <v>7</v>
      </c>
      <c r="C3" s="4">
        <v>22</v>
      </c>
      <c r="D3" s="5">
        <v>8737</v>
      </c>
      <c r="E3" s="6">
        <f>D3*C3/100</f>
        <v>1922.14</v>
      </c>
      <c r="F3" s="7"/>
    </row>
    <row r="4" spans="1:6" ht="24" x14ac:dyDescent="0.75">
      <c r="A4" s="2">
        <v>2</v>
      </c>
      <c r="B4" s="3" t="s">
        <v>8</v>
      </c>
      <c r="C4" s="4">
        <v>10</v>
      </c>
      <c r="D4" s="5">
        <v>13851</v>
      </c>
      <c r="E4" s="6">
        <f t="shared" ref="E4:E18" si="0">D4*C4/100</f>
        <v>1385.1</v>
      </c>
      <c r="F4" s="7"/>
    </row>
    <row r="5" spans="1:6" ht="24" x14ac:dyDescent="0.75">
      <c r="A5" s="2">
        <v>3</v>
      </c>
      <c r="B5" s="3" t="s">
        <v>9</v>
      </c>
      <c r="C5" s="4">
        <v>46.16</v>
      </c>
      <c r="D5" s="5">
        <v>1525</v>
      </c>
      <c r="E5" s="6">
        <f t="shared" si="0"/>
        <v>703.94</v>
      </c>
      <c r="F5" s="7"/>
    </row>
    <row r="6" spans="1:6" ht="24" x14ac:dyDescent="0.75">
      <c r="A6" s="8"/>
      <c r="B6" s="9" t="s">
        <v>10</v>
      </c>
      <c r="C6" s="10">
        <f>E6/D6*100</f>
        <v>16.634927217683408</v>
      </c>
      <c r="D6" s="11">
        <f>SUM(D3:D5)</f>
        <v>24113</v>
      </c>
      <c r="E6" s="12">
        <f>SUM(E3:E5)</f>
        <v>4011.18</v>
      </c>
      <c r="F6" s="7"/>
    </row>
    <row r="7" spans="1:6" ht="24" x14ac:dyDescent="0.75">
      <c r="A7" s="2">
        <v>4</v>
      </c>
      <c r="B7" s="3" t="s">
        <v>11</v>
      </c>
      <c r="C7" s="13">
        <v>27</v>
      </c>
      <c r="D7" s="5">
        <v>9203</v>
      </c>
      <c r="E7" s="6">
        <f t="shared" si="0"/>
        <v>2484.81</v>
      </c>
      <c r="F7" s="7"/>
    </row>
    <row r="8" spans="1:6" ht="24" x14ac:dyDescent="0.75">
      <c r="A8" s="2">
        <v>5</v>
      </c>
      <c r="B8" s="3" t="s">
        <v>12</v>
      </c>
      <c r="C8" s="13">
        <v>22</v>
      </c>
      <c r="D8" s="5">
        <v>14815</v>
      </c>
      <c r="E8" s="6">
        <f t="shared" si="0"/>
        <v>3259.3</v>
      </c>
      <c r="F8" s="7"/>
    </row>
    <row r="9" spans="1:6" ht="24" x14ac:dyDescent="0.75">
      <c r="A9" s="14">
        <v>6</v>
      </c>
      <c r="B9" s="15" t="s">
        <v>13</v>
      </c>
      <c r="C9" s="16">
        <v>50</v>
      </c>
      <c r="D9" s="5">
        <v>18092</v>
      </c>
      <c r="E9" s="7">
        <f t="shared" si="0"/>
        <v>9046</v>
      </c>
      <c r="F9" s="7"/>
    </row>
    <row r="10" spans="1:6" ht="24" x14ac:dyDescent="0.75">
      <c r="A10" s="2">
        <v>7</v>
      </c>
      <c r="B10" s="3" t="s">
        <v>14</v>
      </c>
      <c r="C10" s="13">
        <v>35</v>
      </c>
      <c r="D10" s="5">
        <v>10175</v>
      </c>
      <c r="E10" s="6">
        <f t="shared" si="0"/>
        <v>3561.25</v>
      </c>
      <c r="F10" s="7"/>
    </row>
    <row r="11" spans="1:6" ht="24" x14ac:dyDescent="0.75">
      <c r="A11" s="2">
        <v>8</v>
      </c>
      <c r="B11" s="3" t="s">
        <v>15</v>
      </c>
      <c r="C11" s="13">
        <v>15</v>
      </c>
      <c r="D11" s="5">
        <v>7950</v>
      </c>
      <c r="E11" s="6">
        <f t="shared" si="0"/>
        <v>1192.5</v>
      </c>
      <c r="F11" s="7"/>
    </row>
    <row r="12" spans="1:6" ht="24" x14ac:dyDescent="0.75">
      <c r="A12" s="2">
        <v>9</v>
      </c>
      <c r="B12" s="3" t="s">
        <v>16</v>
      </c>
      <c r="C12" s="13">
        <v>12</v>
      </c>
      <c r="D12" s="5">
        <v>13380</v>
      </c>
      <c r="E12" s="6">
        <f t="shared" si="0"/>
        <v>1605.6</v>
      </c>
      <c r="F12" s="7"/>
    </row>
    <row r="13" spans="1:6" ht="24" x14ac:dyDescent="0.75">
      <c r="A13" s="2">
        <v>10</v>
      </c>
      <c r="B13" s="3" t="s">
        <v>17</v>
      </c>
      <c r="C13" s="4">
        <v>11.13</v>
      </c>
      <c r="D13" s="5">
        <v>4403</v>
      </c>
      <c r="E13" s="6">
        <f t="shared" si="0"/>
        <v>490.05390000000006</v>
      </c>
      <c r="F13" s="7"/>
    </row>
    <row r="14" spans="1:6" ht="24" x14ac:dyDescent="0.75">
      <c r="A14" s="14">
        <v>11</v>
      </c>
      <c r="B14" s="15" t="s">
        <v>18</v>
      </c>
      <c r="C14" s="16">
        <v>30</v>
      </c>
      <c r="D14" s="5">
        <v>12898</v>
      </c>
      <c r="E14" s="7">
        <f t="shared" si="0"/>
        <v>3869.4</v>
      </c>
      <c r="F14" s="7"/>
    </row>
    <row r="15" spans="1:6" ht="25.2" x14ac:dyDescent="0.75">
      <c r="A15" s="8"/>
      <c r="B15" s="9" t="s">
        <v>19</v>
      </c>
      <c r="C15" s="10">
        <f>E15/D15*100</f>
        <v>28.057672906859075</v>
      </c>
      <c r="D15" s="11">
        <f>SUM(D7:D14)</f>
        <v>90916</v>
      </c>
      <c r="E15" s="12">
        <f>SUM(E7:E14)</f>
        <v>25508.9139</v>
      </c>
      <c r="F15" s="17"/>
    </row>
    <row r="16" spans="1:6" ht="25.2" x14ac:dyDescent="0.75">
      <c r="A16" s="2">
        <v>12</v>
      </c>
      <c r="B16" s="3" t="s">
        <v>20</v>
      </c>
      <c r="C16" s="13">
        <v>17</v>
      </c>
      <c r="D16" s="5">
        <v>87500</v>
      </c>
      <c r="E16" s="6">
        <f t="shared" si="0"/>
        <v>14875</v>
      </c>
      <c r="F16" s="18"/>
    </row>
    <row r="17" spans="1:6" ht="25.2" x14ac:dyDescent="0.75">
      <c r="A17" s="2">
        <v>13</v>
      </c>
      <c r="B17" s="3" t="s">
        <v>21</v>
      </c>
      <c r="C17" s="13">
        <v>12</v>
      </c>
      <c r="D17" s="5">
        <v>83300</v>
      </c>
      <c r="E17" s="6">
        <f t="shared" si="0"/>
        <v>9996</v>
      </c>
      <c r="F17" s="18"/>
    </row>
    <row r="18" spans="1:6" ht="25.2" x14ac:dyDescent="0.75">
      <c r="A18" s="2">
        <v>14</v>
      </c>
      <c r="B18" s="3" t="s">
        <v>22</v>
      </c>
      <c r="C18" s="13">
        <v>13</v>
      </c>
      <c r="D18" s="5">
        <v>55000</v>
      </c>
      <c r="E18" s="6">
        <f t="shared" si="0"/>
        <v>7150</v>
      </c>
      <c r="F18" s="18"/>
    </row>
    <row r="19" spans="1:6" ht="25.2" x14ac:dyDescent="0.75">
      <c r="A19" s="19"/>
      <c r="B19" s="9" t="s">
        <v>23</v>
      </c>
      <c r="C19" s="10">
        <f>E19/D19*100</f>
        <v>14.181133746678476</v>
      </c>
      <c r="D19" s="11">
        <f>SUM(D16:D18)</f>
        <v>225800</v>
      </c>
      <c r="E19" s="12">
        <f>SUM(E16:E18)</f>
        <v>32021</v>
      </c>
      <c r="F19" s="20"/>
    </row>
    <row r="20" spans="1:6" ht="19.8" x14ac:dyDescent="0.3">
      <c r="A20" s="21"/>
      <c r="B20" s="22" t="s">
        <v>24</v>
      </c>
      <c r="C20" s="23">
        <f>E20/D20*100</f>
        <v>18.056296236529167</v>
      </c>
      <c r="D20" s="24">
        <f>D6+D15+D19</f>
        <v>340829</v>
      </c>
      <c r="E20" s="25">
        <f>E6+E15+E19</f>
        <v>61541.0939</v>
      </c>
      <c r="F20" s="26"/>
    </row>
    <row r="22" spans="1:6" ht="21" x14ac:dyDescent="0.65">
      <c r="B22" s="28" t="s">
        <v>25</v>
      </c>
      <c r="C22" s="28"/>
      <c r="D22" s="28"/>
    </row>
  </sheetData>
  <mergeCells count="2">
    <mergeCell ref="A1:F1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२०७८-०३-१४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2021-06-28T06:23:09Z</dcterms:modified>
</cp:coreProperties>
</file>