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bi\Desktop\"/>
    </mc:Choice>
  </mc:AlternateContent>
  <bookViews>
    <workbookView xWindow="0" yWindow="0" windowWidth="23040" windowHeight="8616"/>
  </bookViews>
  <sheets>
    <sheet name="२०७८।०३।०७" sheetId="12" r:id="rId1"/>
  </sheets>
  <calcPr calcId="162913"/>
</workbook>
</file>

<file path=xl/calcChain.xml><?xml version="1.0" encoding="utf-8"?>
<calcChain xmlns="http://schemas.openxmlformats.org/spreadsheetml/2006/main">
  <c r="D19" i="12" l="1"/>
  <c r="E18" i="12"/>
  <c r="E17" i="12"/>
  <c r="E16" i="12"/>
  <c r="E19" i="12" s="1"/>
  <c r="C19" i="12" s="1"/>
  <c r="D15" i="12"/>
  <c r="E14" i="12"/>
  <c r="E13" i="12"/>
  <c r="E12" i="12"/>
  <c r="E11" i="12"/>
  <c r="E10" i="12"/>
  <c r="E9" i="12"/>
  <c r="E8" i="12"/>
  <c r="E15" i="12" s="1"/>
  <c r="C15" i="12" s="1"/>
  <c r="E7" i="12"/>
  <c r="D6" i="12"/>
  <c r="D20" i="12" s="1"/>
  <c r="E5" i="12"/>
  <c r="E4" i="12"/>
  <c r="E3" i="12"/>
  <c r="E6" i="12" s="1"/>
  <c r="C6" i="12" l="1"/>
  <c r="E20" i="12"/>
  <c r="C20" i="12" s="1"/>
</calcChain>
</file>

<file path=xl/sharedStrings.xml><?xml version="1.0" encoding="utf-8"?>
<sst xmlns="http://schemas.openxmlformats.org/spreadsheetml/2006/main" count="26" uniqueCount="26">
  <si>
    <t>क्र.सं.</t>
  </si>
  <si>
    <t>जिल्ला</t>
  </si>
  <si>
    <t>रोपाई %</t>
  </si>
  <si>
    <t>धान लगाउने क्षेत्रफल (हे.)</t>
  </si>
  <si>
    <t>धान रोपेको क्षेत्रफल (हे.)</t>
  </si>
  <si>
    <t>कैफियत</t>
  </si>
  <si>
    <t>ताप्लेजुङ्ग</t>
  </si>
  <si>
    <t>संखुवासभा</t>
  </si>
  <si>
    <t>सोलुखुम्बु</t>
  </si>
  <si>
    <t>उच्च पहाड जम्मा</t>
  </si>
  <si>
    <t>पाँचथर</t>
  </si>
  <si>
    <t>ईलाम</t>
  </si>
  <si>
    <t>भोजपुर</t>
  </si>
  <si>
    <t>तेह्रथुम</t>
  </si>
  <si>
    <t>धनकुटा</t>
  </si>
  <si>
    <t>उदयपुर</t>
  </si>
  <si>
    <t>ओखलढुङ्गा</t>
  </si>
  <si>
    <t>खोटाङ्ग</t>
  </si>
  <si>
    <t>मध्य पहाड जम्मा</t>
  </si>
  <si>
    <t>झापा</t>
  </si>
  <si>
    <t>मोरङ्ग</t>
  </si>
  <si>
    <t>सुनसरी</t>
  </si>
  <si>
    <t>तराई जम्मा</t>
  </si>
  <si>
    <t xml:space="preserve">k|b]z g+=! hDdf </t>
  </si>
  <si>
    <r>
      <t>धान रोपाई सम्बन्धी विवरण (०७७/७८) मितिः 07</t>
    </r>
    <r>
      <rPr>
        <b/>
        <sz val="12"/>
        <rFont val="Kalimati"/>
        <charset val="1"/>
      </rPr>
      <t>/०३/०७८</t>
    </r>
    <r>
      <rPr>
        <b/>
        <sz val="12"/>
        <color indexed="8"/>
        <rFont val="Kalimati"/>
        <charset val="1"/>
      </rPr>
      <t xml:space="preserve"> </t>
    </r>
  </si>
  <si>
    <t>(गत आ.व.मा यही समयमा 10.30% रोपाई भएको)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</si>
</sst>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2"/>
      <color indexed="8"/>
      <name val="Kalimati"/>
      <charset val="1"/>
    </font>
    <font>
      <b/>
      <sz val="12"/>
      <color theme="1"/>
      <name val="Kalimati"/>
      <charset val="1"/>
    </font>
    <font>
      <sz val="12"/>
      <color theme="1"/>
      <name val="Fontasy Himali"/>
      <family val="5"/>
    </font>
    <font>
      <sz val="12"/>
      <color theme="1"/>
      <name val="Kalimati"/>
      <charset val="1"/>
    </font>
    <font>
      <sz val="16"/>
      <color theme="1"/>
      <name val="Preeti"/>
    </font>
    <font>
      <i/>
      <u/>
      <sz val="12"/>
      <color theme="1"/>
      <name val="Fontasy Himali"/>
      <family val="5"/>
    </font>
    <font>
      <b/>
      <i/>
      <u/>
      <sz val="12"/>
      <color theme="1"/>
      <name val="Kalimati"/>
      <charset val="1"/>
    </font>
    <font>
      <b/>
      <i/>
      <u/>
      <sz val="12"/>
      <color theme="1"/>
      <name val="Fontasy Himali"/>
      <family val="5"/>
    </font>
    <font>
      <i/>
      <u/>
      <sz val="16"/>
      <color theme="1"/>
      <name val="Preeti"/>
    </font>
    <font>
      <b/>
      <i/>
      <u/>
      <sz val="16"/>
      <color theme="1"/>
      <name val="Preeti"/>
    </font>
    <font>
      <b/>
      <u val="double"/>
      <sz val="13"/>
      <color theme="1"/>
      <name val="Preeti"/>
    </font>
    <font>
      <b/>
      <u val="double"/>
      <sz val="12"/>
      <color theme="1"/>
      <name val="Fontasy Himali"/>
      <family val="5"/>
    </font>
    <font>
      <b/>
      <u val="double"/>
      <sz val="16"/>
      <color theme="1"/>
      <name val="Preeti"/>
    </font>
    <font>
      <b/>
      <sz val="12"/>
      <name val="Kalimati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8" fillId="2" borderId="1" xfId="0" applyFont="1" applyFill="1" applyBorder="1" applyAlignment="1">
      <alignment horizontal="center" vertical="center"/>
    </xf>
    <xf numFmtId="0" fontId="10" fillId="2" borderId="1" xfId="0" applyFont="1" applyFill="1" applyBorder="1"/>
    <xf numFmtId="0" fontId="11" fillId="2" borderId="1" xfId="0" applyFont="1" applyFill="1" applyBorder="1" applyAlignment="1">
      <alignment horizontal="center" vertical="center" wrapText="1"/>
    </xf>
    <xf numFmtId="2" fontId="12" fillId="3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/>
    <xf numFmtId="0" fontId="3" fillId="0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topLeftCell="A11" zoomScaleNormal="100" workbookViewId="0">
      <selection activeCell="C26" sqref="C26"/>
    </sheetView>
  </sheetViews>
  <sheetFormatPr defaultRowHeight="14.4" x14ac:dyDescent="0.3"/>
  <cols>
    <col min="1" max="1" width="4.6640625" customWidth="1"/>
    <col min="2" max="2" width="22.6640625" customWidth="1"/>
    <col min="3" max="3" width="15.44140625" customWidth="1"/>
    <col min="4" max="4" width="19.6640625" customWidth="1"/>
    <col min="5" max="5" width="13.6640625" customWidth="1"/>
    <col min="6" max="6" width="14" customWidth="1"/>
  </cols>
  <sheetData>
    <row r="1" spans="1:6" ht="24" x14ac:dyDescent="0.3">
      <c r="A1" s="25" t="s">
        <v>24</v>
      </c>
      <c r="B1" s="25"/>
      <c r="C1" s="25"/>
      <c r="D1" s="25"/>
      <c r="E1" s="25"/>
      <c r="F1" s="25"/>
    </row>
    <row r="2" spans="1:6" ht="43.5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ht="24" x14ac:dyDescent="0.75">
      <c r="A3" s="2">
        <v>1</v>
      </c>
      <c r="B3" s="3" t="s">
        <v>6</v>
      </c>
      <c r="C3" s="21">
        <v>17</v>
      </c>
      <c r="D3" s="18">
        <v>8737</v>
      </c>
      <c r="E3" s="19">
        <f>D3*C3/100</f>
        <v>1485.29</v>
      </c>
      <c r="F3" s="20"/>
    </row>
    <row r="4" spans="1:6" ht="24" x14ac:dyDescent="0.75">
      <c r="A4" s="2">
        <v>2</v>
      </c>
      <c r="B4" s="3" t="s">
        <v>7</v>
      </c>
      <c r="C4" s="21">
        <v>3</v>
      </c>
      <c r="D4" s="18">
        <v>13851</v>
      </c>
      <c r="E4" s="19">
        <f t="shared" ref="E4:E18" si="0">D4*C4/100</f>
        <v>415.53</v>
      </c>
      <c r="F4" s="20"/>
    </row>
    <row r="5" spans="1:6" ht="24" x14ac:dyDescent="0.75">
      <c r="A5" s="2">
        <v>3</v>
      </c>
      <c r="B5" s="3" t="s">
        <v>8</v>
      </c>
      <c r="C5" s="21">
        <v>5.0199999999999996</v>
      </c>
      <c r="D5" s="18">
        <v>1525</v>
      </c>
      <c r="E5" s="19">
        <f t="shared" si="0"/>
        <v>76.554999999999993</v>
      </c>
      <c r="F5" s="20"/>
    </row>
    <row r="6" spans="1:6" ht="24" x14ac:dyDescent="0.75">
      <c r="A6" s="9"/>
      <c r="B6" s="6" t="s">
        <v>9</v>
      </c>
      <c r="C6" s="24">
        <f>E6/D6*100</f>
        <v>8.2004520383195789</v>
      </c>
      <c r="D6" s="22">
        <f>SUM(D3:D5)</f>
        <v>24113</v>
      </c>
      <c r="E6" s="7">
        <f>SUM(E3:E5)</f>
        <v>1977.375</v>
      </c>
      <c r="F6" s="20"/>
    </row>
    <row r="7" spans="1:6" ht="24" x14ac:dyDescent="0.75">
      <c r="A7" s="2">
        <v>4</v>
      </c>
      <c r="B7" s="3" t="s">
        <v>10</v>
      </c>
      <c r="C7" s="21">
        <v>15</v>
      </c>
      <c r="D7" s="18">
        <v>9203</v>
      </c>
      <c r="E7" s="19">
        <f t="shared" si="0"/>
        <v>1380.45</v>
      </c>
      <c r="F7" s="20"/>
    </row>
    <row r="8" spans="1:6" ht="24" x14ac:dyDescent="0.75">
      <c r="A8" s="2">
        <v>5</v>
      </c>
      <c r="B8" s="3" t="s">
        <v>11</v>
      </c>
      <c r="C8" s="21">
        <v>10</v>
      </c>
      <c r="D8" s="18">
        <v>14815</v>
      </c>
      <c r="E8" s="19">
        <f t="shared" si="0"/>
        <v>1481.5</v>
      </c>
      <c r="F8" s="20"/>
    </row>
    <row r="9" spans="1:6" ht="24" x14ac:dyDescent="0.75">
      <c r="A9" s="16">
        <v>6</v>
      </c>
      <c r="B9" s="17" t="s">
        <v>12</v>
      </c>
      <c r="C9" s="20">
        <v>30</v>
      </c>
      <c r="D9" s="18">
        <v>18092</v>
      </c>
      <c r="E9" s="20">
        <f t="shared" si="0"/>
        <v>5427.6</v>
      </c>
      <c r="F9" s="20"/>
    </row>
    <row r="10" spans="1:6" ht="24" x14ac:dyDescent="0.75">
      <c r="A10" s="2">
        <v>7</v>
      </c>
      <c r="B10" s="3" t="s">
        <v>13</v>
      </c>
      <c r="C10" s="21">
        <v>21</v>
      </c>
      <c r="D10" s="18">
        <v>10175</v>
      </c>
      <c r="E10" s="19">
        <f t="shared" si="0"/>
        <v>2136.75</v>
      </c>
      <c r="F10" s="20"/>
    </row>
    <row r="11" spans="1:6" ht="24" x14ac:dyDescent="0.75">
      <c r="A11" s="2">
        <v>8</v>
      </c>
      <c r="B11" s="3" t="s">
        <v>14</v>
      </c>
      <c r="C11" s="21">
        <v>6</v>
      </c>
      <c r="D11" s="18">
        <v>7950</v>
      </c>
      <c r="E11" s="19">
        <f t="shared" si="0"/>
        <v>477</v>
      </c>
      <c r="F11" s="20"/>
    </row>
    <row r="12" spans="1:6" ht="24" x14ac:dyDescent="0.75">
      <c r="A12" s="2">
        <v>9</v>
      </c>
      <c r="B12" s="3" t="s">
        <v>15</v>
      </c>
      <c r="C12" s="21">
        <v>4</v>
      </c>
      <c r="D12" s="18">
        <v>13380</v>
      </c>
      <c r="E12" s="19">
        <f t="shared" si="0"/>
        <v>535.20000000000005</v>
      </c>
      <c r="F12" s="20"/>
    </row>
    <row r="13" spans="1:6" ht="24" x14ac:dyDescent="0.75">
      <c r="A13" s="2">
        <v>10</v>
      </c>
      <c r="B13" s="3" t="s">
        <v>16</v>
      </c>
      <c r="C13" s="21">
        <v>0</v>
      </c>
      <c r="D13" s="18">
        <v>4403</v>
      </c>
      <c r="E13" s="19">
        <f t="shared" si="0"/>
        <v>0</v>
      </c>
      <c r="F13" s="20"/>
    </row>
    <row r="14" spans="1:6" ht="24" x14ac:dyDescent="0.75">
      <c r="A14" s="16">
        <v>11</v>
      </c>
      <c r="B14" s="17" t="s">
        <v>17</v>
      </c>
      <c r="C14" s="20">
        <v>15</v>
      </c>
      <c r="D14" s="18">
        <v>12898</v>
      </c>
      <c r="E14" s="20">
        <f t="shared" si="0"/>
        <v>1934.7</v>
      </c>
      <c r="F14" s="20"/>
    </row>
    <row r="15" spans="1:6" ht="25.2" x14ac:dyDescent="0.75">
      <c r="A15" s="9"/>
      <c r="B15" s="6" t="s">
        <v>18</v>
      </c>
      <c r="C15" s="24">
        <f>E15/D15*100</f>
        <v>14.709402085441509</v>
      </c>
      <c r="D15" s="22">
        <f>SUM(D7:D14)</f>
        <v>90916</v>
      </c>
      <c r="E15" s="7">
        <f>SUM(E7:E14)</f>
        <v>13373.2</v>
      </c>
      <c r="F15" s="10"/>
    </row>
    <row r="16" spans="1:6" ht="25.2" x14ac:dyDescent="0.75">
      <c r="A16" s="2">
        <v>12</v>
      </c>
      <c r="B16" s="3" t="s">
        <v>19</v>
      </c>
      <c r="C16" s="21">
        <v>10</v>
      </c>
      <c r="D16" s="18">
        <v>87500</v>
      </c>
      <c r="E16" s="19">
        <f t="shared" si="0"/>
        <v>8750</v>
      </c>
      <c r="F16" s="4"/>
    </row>
    <row r="17" spans="1:6" ht="25.2" x14ac:dyDescent="0.75">
      <c r="A17" s="2">
        <v>13</v>
      </c>
      <c r="B17" s="3" t="s">
        <v>20</v>
      </c>
      <c r="C17" s="21">
        <v>7</v>
      </c>
      <c r="D17" s="18">
        <v>83300</v>
      </c>
      <c r="E17" s="19">
        <f t="shared" si="0"/>
        <v>5831</v>
      </c>
      <c r="F17" s="4"/>
    </row>
    <row r="18" spans="1:6" ht="25.2" x14ac:dyDescent="0.75">
      <c r="A18" s="2">
        <v>14</v>
      </c>
      <c r="B18" s="3" t="s">
        <v>21</v>
      </c>
      <c r="C18" s="21">
        <v>5</v>
      </c>
      <c r="D18" s="18">
        <v>55000</v>
      </c>
      <c r="E18" s="19">
        <f t="shared" si="0"/>
        <v>2750</v>
      </c>
      <c r="F18" s="4"/>
    </row>
    <row r="19" spans="1:6" ht="25.2" x14ac:dyDescent="0.75">
      <c r="A19" s="5"/>
      <c r="B19" s="6" t="s">
        <v>22</v>
      </c>
      <c r="C19" s="24">
        <f>E19/D19*100</f>
        <v>7.675376439326838</v>
      </c>
      <c r="D19" s="22">
        <f>SUM(D16:D18)</f>
        <v>225800</v>
      </c>
      <c r="E19" s="7">
        <f>SUM(E16:E18)</f>
        <v>17331</v>
      </c>
      <c r="F19" s="8"/>
    </row>
    <row r="20" spans="1:6" ht="19.8" x14ac:dyDescent="0.3">
      <c r="A20" s="15"/>
      <c r="B20" s="11" t="s">
        <v>23</v>
      </c>
      <c r="C20" s="12">
        <f>E20/D20*100</f>
        <v>9.588848073374038</v>
      </c>
      <c r="D20" s="23">
        <f>D6+D15+D19</f>
        <v>340829</v>
      </c>
      <c r="E20" s="13">
        <f>E6+E15+E19</f>
        <v>32681.575000000001</v>
      </c>
      <c r="F20" s="14"/>
    </row>
    <row r="21" spans="1:6" ht="24" x14ac:dyDescent="0.75">
      <c r="B21" s="26" t="s">
        <v>25</v>
      </c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२०७८।०३।०७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WEL COME</cp:lastModifiedBy>
  <cp:lastPrinted>2020-06-28T04:44:57Z</cp:lastPrinted>
  <dcterms:created xsi:type="dcterms:W3CDTF">2020-06-28T04:38:07Z</dcterms:created>
  <dcterms:modified xsi:type="dcterms:W3CDTF">2021-06-21T07:06:49Z</dcterms:modified>
</cp:coreProperties>
</file>